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esteco.local\Partage\BN-EVD\Traiteur\Commercial\Offres prestations livrées\OFFRE SALONS 2025\CFIA 2025\GEPPIA\"/>
    </mc:Choice>
  </mc:AlternateContent>
  <bookViews>
    <workbookView xWindow="0" yWindow="0" windowWidth="17070" windowHeight="5250"/>
  </bookViews>
  <sheets>
    <sheet name="Bon de Commande" sheetId="1" r:id="rId1"/>
    <sheet name="RIB EVENDAY" sheetId="2" r:id="rId2"/>
  </sheets>
  <definedNames>
    <definedName name="_xlnm.Print_Area" localSheetId="0">'Bon de Commande'!$A$1:$G$82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72" i="1"/>
  <c r="G71" i="1"/>
  <c r="G70" i="1"/>
  <c r="G68" i="1"/>
  <c r="G67" i="1"/>
  <c r="G66" i="1"/>
  <c r="G65" i="1"/>
  <c r="G63" i="1"/>
  <c r="G62" i="1"/>
  <c r="G60" i="1"/>
  <c r="G59" i="1"/>
  <c r="G57" i="1"/>
  <c r="G56" i="1"/>
  <c r="G55" i="1"/>
  <c r="G53" i="1"/>
  <c r="G52" i="1"/>
  <c r="G51" i="1"/>
  <c r="G48" i="1"/>
  <c r="G47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29" i="1"/>
  <c r="G27" i="1"/>
  <c r="G26" i="1"/>
  <c r="G24" i="1"/>
  <c r="G23" i="1"/>
  <c r="G21" i="1"/>
  <c r="G49" i="1" l="1"/>
  <c r="G73" i="1"/>
  <c r="G80" i="1"/>
  <c r="G75" i="1" l="1"/>
  <c r="G79" i="1"/>
  <c r="G76" i="1" l="1"/>
</calcChain>
</file>

<file path=xl/sharedStrings.xml><?xml version="1.0" encoding="utf-8"?>
<sst xmlns="http://schemas.openxmlformats.org/spreadsheetml/2006/main" count="85" uniqueCount="83">
  <si>
    <t xml:space="preserve">Raison sociale : </t>
  </si>
  <si>
    <t>Nom - Prénom :</t>
  </si>
  <si>
    <t xml:space="preserve">Téléphone : </t>
  </si>
  <si>
    <t xml:space="preserve">Email : </t>
  </si>
  <si>
    <t>Adresse de facturation (Rue, CP, Ville) :</t>
  </si>
  <si>
    <t>Téléphone sur place :</t>
  </si>
  <si>
    <t xml:space="preserve">Nom de l'entreprise : </t>
  </si>
  <si>
    <t>Contact sur place :</t>
  </si>
  <si>
    <t>DESIGNATION</t>
  </si>
  <si>
    <t>PU HT</t>
  </si>
  <si>
    <t>TOTAL HT</t>
  </si>
  <si>
    <t>DETAILS DE VOTRE COMMANDE</t>
  </si>
  <si>
    <t xml:space="preserve">BOISSONS SANS ALCOOL (TVA 10 %) </t>
  </si>
  <si>
    <t>Eau minérale plate « Plancoët » (1,5 litre) PET</t>
  </si>
  <si>
    <t>Eau minérale pétillante « Plancoët » (1,25 litre) PET</t>
  </si>
  <si>
    <t>Jus de pomme bio « Plein Fruit » (1 litre)</t>
  </si>
  <si>
    <t>Breizh cola (1,5 litre) PET</t>
  </si>
  <si>
    <t>Thermos de café « Max Havelaar » 1 litre (10 tasses)</t>
  </si>
  <si>
    <t>Muscadet Sèvre et Maine sur Lie « Château de la Cassemichère » (75 cl)</t>
  </si>
  <si>
    <t>Anjou blanc BIO « Les Rochelles » Chenin – Domaine Lebreton (75 cl)</t>
  </si>
  <si>
    <t>Vouvray sec « Domaine de la Fontainerie » Catherine Dhoye Derouet (75 cl)</t>
  </si>
  <si>
    <t>Anjou « Famille Chauvin » Cabernet Franc (75 cl)</t>
  </si>
  <si>
    <t>Chinon Cuvée Prestige « Domaine Charles Pain » (75 cl)</t>
  </si>
  <si>
    <t>Graves « Château Le Bonnat » (75 cl)</t>
  </si>
  <si>
    <t>Gascogne rosé « Domaine de Maubet » (75 cl)</t>
  </si>
  <si>
    <t>Champagne « Taittinger » Brut Prestige (75 cl)</t>
  </si>
  <si>
    <t>Saumur Brut de Loire « Bouvet » Méthode traditionnelle (75 cl)</t>
  </si>
  <si>
    <t xml:space="preserve">CONSOMMABLES (TVA 20 %) </t>
  </si>
  <si>
    <t>Sac isotherme</t>
  </si>
  <si>
    <t>MONTANT FACTURE HT</t>
  </si>
  <si>
    <t>MONTANT FACTURE TTC</t>
  </si>
  <si>
    <t>MONTANT TOTAL HT (TVA 10%)</t>
  </si>
  <si>
    <t>MONTANT TOTAL HT (TVA 20%)</t>
  </si>
  <si>
    <t>Montant TVA</t>
  </si>
  <si>
    <t>tva 10%</t>
  </si>
  <si>
    <t>tva 20%</t>
  </si>
  <si>
    <t>INFORMATION SUR VOTRE LIVRAISON</t>
  </si>
  <si>
    <t xml:space="preserve">INFORMATIONS POUR LA FACTURATION </t>
  </si>
  <si>
    <t xml:space="preserve">                  Livraison 
                  sur stand</t>
  </si>
  <si>
    <t>N° HALL + N° STAND</t>
  </si>
  <si>
    <t>Pain surprise céréales (50 pièces)</t>
  </si>
  <si>
    <t>Pain surprise scandinave (48 pièces)</t>
  </si>
  <si>
    <t>Minis wrap (48 pièces)</t>
  </si>
  <si>
    <t>Panier de crudités en pics (1KG) et assortiment de sauces</t>
  </si>
  <si>
    <t>Assortiment de poissons fumés en pics (50 pièces) et condiments</t>
  </si>
  <si>
    <t>Plateau de pics de fromages ( 50 pièces)</t>
  </si>
  <si>
    <t>Réductions  Sucrées "Gourmet"  (50 pièces)</t>
  </si>
  <si>
    <t>Serviettes cocktail papier (100 pièces)</t>
  </si>
  <si>
    <t>Sacs poubelle 130 litres (5 unités)</t>
  </si>
  <si>
    <t>Location de Verres 15 cl en verre - (40 verres)</t>
  </si>
  <si>
    <t>Location de Flûtes à Champagne 13 cl (40 Flûtes)</t>
  </si>
  <si>
    <t>Notes de commande (facultatif) :</t>
  </si>
  <si>
    <t>Bourriche d’huîtres n°4 (50 pcs)</t>
  </si>
  <si>
    <t xml:space="preserve">       13 rue de la Libération 
               35137 BEDEE 
</t>
  </si>
  <si>
    <t xml:space="preserve">Plateau de 12 mini viennoiseries </t>
  </si>
  <si>
    <r>
      <t xml:space="preserve">PLATEAUX REPAS  (TVA 10 %) - </t>
    </r>
    <r>
      <rPr>
        <b/>
        <i/>
        <sz val="12"/>
        <rFont val="Calibri"/>
        <family val="2"/>
        <scheme val="minor"/>
      </rPr>
      <t>Livraison entre 10h00 &amp; 12h15</t>
    </r>
  </si>
  <si>
    <r>
      <t xml:space="preserve">PLATEAUX COCKTAIL (TVA 10 %) - </t>
    </r>
    <r>
      <rPr>
        <b/>
        <i/>
        <sz val="12"/>
        <rFont val="Calibri"/>
        <family val="2"/>
        <scheme val="minor"/>
      </rPr>
      <t>Livraison entre 10h00 &amp; 12h15</t>
    </r>
  </si>
  <si>
    <r>
      <t xml:space="preserve">LUNCH BAG (TVA 10 %) - </t>
    </r>
    <r>
      <rPr>
        <b/>
        <i/>
        <sz val="12"/>
        <rFont val="Calibri"/>
        <family val="2"/>
        <scheme val="minor"/>
      </rPr>
      <t>Livraison entre 10h00 &amp; 12h15</t>
    </r>
  </si>
  <si>
    <t xml:space="preserve">Lunch bag du jour </t>
  </si>
  <si>
    <t xml:space="preserve">Lunch bag du jour végétarien </t>
  </si>
  <si>
    <t xml:space="preserve">Bière « Heineken » (33cl) par 24 cannettes </t>
  </si>
  <si>
    <t>Thermos de thé 1 litre (5 tasses)</t>
  </si>
  <si>
    <t xml:space="preserve">LOCATION DE MATERIEL NON JETABLE (TVA 20%) (livraison et reprise par nos prestataires - stockage par vos soins) </t>
  </si>
  <si>
    <r>
      <t xml:space="preserve">VIENNOISERIES  (TVA 10 %) - </t>
    </r>
    <r>
      <rPr>
        <b/>
        <i/>
        <sz val="12"/>
        <rFont val="Calibri"/>
        <family val="2"/>
        <scheme val="minor"/>
      </rPr>
      <t>Livraison entre 8h00 et 9h30</t>
    </r>
  </si>
  <si>
    <r>
      <t xml:space="preserve">BOISSONS CHAUDES  (TVA 10 %) - </t>
    </r>
    <r>
      <rPr>
        <b/>
        <i/>
        <sz val="12"/>
        <rFont val="Calibri"/>
        <family val="2"/>
        <scheme val="minor"/>
      </rPr>
      <t>Livraison entre 8h00 et 9h30</t>
    </r>
  </si>
  <si>
    <t>Eau de source (50 cl) PET par 24</t>
  </si>
  <si>
    <r>
      <t xml:space="preserve">Plateaux-repas du jour </t>
    </r>
    <r>
      <rPr>
        <i/>
        <sz val="11"/>
        <rFont val="Calibri"/>
        <family val="2"/>
        <scheme val="minor"/>
      </rPr>
      <t>(entrée, plat, fromage, dessert)</t>
    </r>
  </si>
  <si>
    <r>
      <t xml:space="preserve">Plateaux-repas du jour végétarien </t>
    </r>
    <r>
      <rPr>
        <i/>
        <sz val="11"/>
        <rFont val="Calibri"/>
        <family val="2"/>
        <scheme val="minor"/>
      </rPr>
      <t>(entrée, plat, fromage, dessert)</t>
    </r>
  </si>
  <si>
    <t>Gobelet 25 cl bambou (50 pièces)</t>
  </si>
  <si>
    <t>Plateau de pics de charcuterie  (800G) et condiments</t>
  </si>
  <si>
    <t>Canapés "Prestige" - 54 pièces</t>
  </si>
  <si>
    <t>Plateau de Mini Macarons (48 pièces)</t>
  </si>
  <si>
    <t>BOISSONS AVEC ALCOOL (TVA 20 %) - VINS BLANCS</t>
  </si>
  <si>
    <t>BOISSONS AVEC ALCOOL (TVA 20 %) - VINS ROUGES</t>
  </si>
  <si>
    <t>BOISSONS AVEC ALCOOL (TVA 20 %) - VINS EFFERVESCENTS</t>
  </si>
  <si>
    <t>BOISSONS AVEC ALCOOL (TVA 20 %) - AUTRES</t>
  </si>
  <si>
    <r>
      <t xml:space="preserve">BON DE COMMANDE A RETOURNER AVANT LE :
</t>
    </r>
    <r>
      <rPr>
        <b/>
        <sz val="20"/>
        <color rgb="FFFF0000"/>
        <rFont val="Calibri"/>
        <family val="2"/>
        <scheme val="minor"/>
      </rPr>
      <t xml:space="preserve">18/02/2025
</t>
    </r>
    <r>
      <rPr>
        <b/>
        <sz val="12"/>
        <rFont val="Calibri"/>
        <family val="2"/>
        <scheme val="minor"/>
      </rPr>
      <t xml:space="preserve">à l'adresse suivante : </t>
    </r>
    <r>
      <rPr>
        <b/>
        <sz val="14"/>
        <color rgb="FFFF0000"/>
        <rFont val="Calibri"/>
        <family val="2"/>
        <scheme val="minor"/>
      </rPr>
      <t>salons@ruffault.fr</t>
    </r>
    <r>
      <rPr>
        <b/>
        <sz val="20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Le règlement de la commande doit nous être retourné avec la commande par chèque ou par virement.</t>
    </r>
  </si>
  <si>
    <t xml:space="preserve"> la veille (03/03)</t>
  </si>
  <si>
    <t>J1 (04/03)</t>
  </si>
  <si>
    <t xml:space="preserve">J2 (05/03) </t>
  </si>
  <si>
    <t>J3 (06/03)</t>
  </si>
  <si>
    <t xml:space="preserve">Date: 
Signature: 
</t>
  </si>
  <si>
    <t>Forfait reprise du matériel à la fin du salon (maximum 18h00)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</si>
</sst>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4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B09F"/>
        <bgColor indexed="64"/>
      </patternFill>
    </fill>
    <fill>
      <patternFill patternType="solid">
        <fgColor rgb="FFCDD51F"/>
        <bgColor indexed="64"/>
      </patternFill>
    </fill>
    <fill>
      <patternFill patternType="lightUp">
        <bgColor theme="0" tint="-0.2499465926084170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Font="1"/>
    <xf numFmtId="0" fontId="6" fillId="0" borderId="0" xfId="0" applyFont="1"/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0" fillId="0" borderId="0" xfId="0" applyFont="1" applyBorder="1"/>
    <xf numFmtId="0" fontId="7" fillId="0" borderId="9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ont="1" applyFill="1"/>
    <xf numFmtId="164" fontId="5" fillId="5" borderId="19" xfId="0" applyNumberFormat="1" applyFont="1" applyFill="1" applyBorder="1" applyAlignment="1">
      <alignment horizontal="center"/>
    </xf>
    <xf numFmtId="0" fontId="11" fillId="4" borderId="17" xfId="0" applyFont="1" applyFill="1" applyBorder="1"/>
    <xf numFmtId="0" fontId="12" fillId="4" borderId="18" xfId="0" applyFont="1" applyFill="1" applyBorder="1"/>
    <xf numFmtId="0" fontId="4" fillId="4" borderId="18" xfId="0" applyFont="1" applyFill="1" applyBorder="1"/>
    <xf numFmtId="164" fontId="11" fillId="4" borderId="1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164" fontId="0" fillId="0" borderId="4" xfId="0" applyNumberFormat="1" applyFont="1" applyBorder="1"/>
    <xf numFmtId="0" fontId="0" fillId="4" borderId="36" xfId="0" applyFont="1" applyFill="1" applyBorder="1" applyAlignment="1">
      <alignment horizontal="left" wrapText="1"/>
    </xf>
    <xf numFmtId="0" fontId="7" fillId="0" borderId="31" xfId="0" applyFont="1" applyFill="1" applyBorder="1" applyAlignment="1">
      <alignment horizontal="left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left" vertical="center" wrapText="1"/>
    </xf>
    <xf numFmtId="1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164" fontId="10" fillId="7" borderId="4" xfId="0" applyNumberFormat="1" applyFont="1" applyFill="1" applyBorder="1" applyAlignment="1">
      <alignment horizontal="center" vertical="center"/>
    </xf>
    <xf numFmtId="1" fontId="10" fillId="3" borderId="4" xfId="1" applyNumberFormat="1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4" borderId="4" xfId="0" applyNumberFormat="1" applyFont="1" applyFill="1" applyBorder="1" applyAlignment="1" applyProtection="1">
      <alignment horizontal="center" vertical="center"/>
      <protection locked="0"/>
    </xf>
    <xf numFmtId="16" fontId="9" fillId="2" borderId="2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wrapText="1"/>
    </xf>
    <xf numFmtId="0" fontId="3" fillId="4" borderId="29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left" wrapText="1"/>
    </xf>
    <xf numFmtId="0" fontId="10" fillId="0" borderId="37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23B09F"/>
      <color rgb="FFCDD51F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134878</xdr:rowOff>
    </xdr:from>
    <xdr:to>
      <xdr:col>0</xdr:col>
      <xdr:colOff>2076450</xdr:colOff>
      <xdr:row>3</xdr:row>
      <xdr:rowOff>12273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878"/>
          <a:ext cx="2076450" cy="89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7" name="AutoShape 3" descr="Artibat 2023 - L'Echo de la baie"/>
        <xdr:cNvSpPr>
          <a:spLocks noChangeAspect="1" noChangeArrowheads="1"/>
        </xdr:cNvSpPr>
      </xdr:nvSpPr>
      <xdr:spPr bwMode="auto">
        <a:xfrm>
          <a:off x="10372725" y="120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1692088</xdr:colOff>
      <xdr:row>4</xdr:row>
      <xdr:rowOff>33618</xdr:rowOff>
    </xdr:from>
    <xdr:to>
      <xdr:col>0</xdr:col>
      <xdr:colOff>4488516</xdr:colOff>
      <xdr:row>4</xdr:row>
      <xdr:rowOff>941294</xdr:rowOff>
    </xdr:to>
    <xdr:pic>
      <xdr:nvPicPr>
        <xdr:cNvPr id="6" name="Image 5" descr="CFIA Rennes 20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8" y="1243853"/>
          <a:ext cx="2796428" cy="90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3787587</xdr:colOff>
      <xdr:row>0</xdr:row>
      <xdr:rowOff>145677</xdr:rowOff>
    </xdr:from>
    <xdr:to>
      <xdr:col>0</xdr:col>
      <xdr:colOff>4628028</xdr:colOff>
      <xdr:row>2</xdr:row>
      <xdr:rowOff>156883</xdr:rowOff>
    </xdr:to>
    <xdr:pic>
      <xdr:nvPicPr>
        <xdr:cNvPr id="8" name="Image 7" descr="LE GEPPIA - C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7587" y="145677"/>
          <a:ext cx="840441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447675</xdr:colOff>
      <xdr:row>18</xdr:row>
      <xdr:rowOff>76200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91675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81"/>
  <sheetViews>
    <sheetView tabSelected="1" topLeftCell="A7" zoomScale="85" zoomScaleNormal="85" workbookViewId="0">
      <selection activeCell="B11" sqref="B11:G11"/>
    </sheetView>
  </sheetViews>
  <sheetFormatPr baseColWidth="10" defaultRowHeight="15" x14ac:dyDescent="0.25"/>
  <cols>
    <col min="1" max="1" width="70" style="1" customWidth="1"/>
    <col min="2" max="6" width="11.42578125" style="1"/>
    <col min="7" max="7" width="17" style="1" customWidth="1"/>
    <col min="8" max="16384" width="11.42578125" style="1"/>
  </cols>
  <sheetData>
    <row r="1" spans="1:13" ht="46.5" customHeight="1" x14ac:dyDescent="0.25">
      <c r="A1" s="73" t="s">
        <v>38</v>
      </c>
      <c r="B1" s="75" t="s">
        <v>76</v>
      </c>
      <c r="C1" s="76"/>
      <c r="D1" s="76"/>
      <c r="E1" s="76"/>
      <c r="F1" s="76"/>
      <c r="G1" s="77"/>
    </row>
    <row r="2" spans="1:13" ht="18.75" customHeight="1" x14ac:dyDescent="0.25">
      <c r="A2" s="74"/>
      <c r="B2" s="78"/>
      <c r="C2" s="79"/>
      <c r="D2" s="79"/>
      <c r="E2" s="79"/>
      <c r="F2" s="79"/>
      <c r="G2" s="80"/>
    </row>
    <row r="3" spans="1:13" ht="15" customHeight="1" x14ac:dyDescent="0.25">
      <c r="A3" s="74"/>
      <c r="B3" s="78"/>
      <c r="C3" s="79"/>
      <c r="D3" s="79"/>
      <c r="E3" s="79"/>
      <c r="F3" s="79"/>
      <c r="G3" s="80"/>
    </row>
    <row r="4" spans="1:13" ht="15" customHeight="1" x14ac:dyDescent="0.25">
      <c r="A4" s="74"/>
      <c r="B4" s="78"/>
      <c r="C4" s="79"/>
      <c r="D4" s="79"/>
      <c r="E4" s="79"/>
      <c r="F4" s="79"/>
      <c r="G4" s="80"/>
    </row>
    <row r="5" spans="1:13" ht="88.5" customHeight="1" thickBot="1" x14ac:dyDescent="0.3">
      <c r="A5" s="33" t="s">
        <v>53</v>
      </c>
      <c r="B5" s="81"/>
      <c r="C5" s="82"/>
      <c r="D5" s="82"/>
      <c r="E5" s="82"/>
      <c r="F5" s="82"/>
      <c r="G5" s="83"/>
      <c r="H5"/>
      <c r="I5"/>
      <c r="J5"/>
    </row>
    <row r="6" spans="1:13" s="2" customFormat="1" ht="22.5" customHeight="1" thickBot="1" x14ac:dyDescent="0.4">
      <c r="A6" s="54" t="s">
        <v>37</v>
      </c>
      <c r="B6" s="55"/>
      <c r="C6" s="55"/>
      <c r="D6" s="55"/>
      <c r="E6" s="55"/>
      <c r="F6" s="55"/>
      <c r="G6" s="56"/>
      <c r="I6"/>
    </row>
    <row r="7" spans="1:13" ht="20.100000000000001" customHeight="1" x14ac:dyDescent="0.25">
      <c r="A7" s="3" t="s">
        <v>0</v>
      </c>
      <c r="B7" s="84"/>
      <c r="C7" s="85"/>
      <c r="D7" s="85"/>
      <c r="E7" s="85"/>
      <c r="F7" s="85"/>
      <c r="G7" s="86"/>
      <c r="H7"/>
      <c r="J7"/>
    </row>
    <row r="8" spans="1:13" ht="20.100000000000001" customHeight="1" x14ac:dyDescent="0.25">
      <c r="A8" s="4" t="s">
        <v>1</v>
      </c>
      <c r="B8" s="87"/>
      <c r="C8" s="88"/>
      <c r="D8" s="88"/>
      <c r="E8" s="88"/>
      <c r="F8" s="88"/>
      <c r="G8" s="89"/>
      <c r="K8"/>
    </row>
    <row r="9" spans="1:13" ht="20.100000000000001" customHeight="1" x14ac:dyDescent="0.25">
      <c r="A9" s="4" t="s">
        <v>2</v>
      </c>
      <c r="B9" s="87"/>
      <c r="C9" s="88"/>
      <c r="D9" s="88"/>
      <c r="E9" s="88"/>
      <c r="F9" s="88"/>
      <c r="G9" s="89"/>
      <c r="J9"/>
    </row>
    <row r="10" spans="1:13" ht="20.100000000000001" customHeight="1" x14ac:dyDescent="0.25">
      <c r="A10" s="5" t="s">
        <v>3</v>
      </c>
      <c r="B10" s="90"/>
      <c r="C10" s="90"/>
      <c r="D10" s="91"/>
      <c r="E10" s="87"/>
      <c r="F10" s="87"/>
      <c r="G10" s="92"/>
    </row>
    <row r="11" spans="1:13" ht="90" customHeight="1" thickBot="1" x14ac:dyDescent="0.3">
      <c r="A11" s="6" t="s">
        <v>4</v>
      </c>
      <c r="B11" s="57"/>
      <c r="C11" s="58"/>
      <c r="D11" s="58"/>
      <c r="E11" s="58"/>
      <c r="F11" s="58"/>
      <c r="G11" s="59"/>
    </row>
    <row r="12" spans="1:13" ht="22.5" customHeight="1" thickBot="1" x14ac:dyDescent="0.4">
      <c r="A12" s="54" t="s">
        <v>36</v>
      </c>
      <c r="B12" s="55"/>
      <c r="C12" s="55"/>
      <c r="D12" s="55"/>
      <c r="E12" s="55"/>
      <c r="F12" s="55"/>
      <c r="G12" s="56"/>
    </row>
    <row r="13" spans="1:13" ht="20.100000000000001" customHeight="1" x14ac:dyDescent="0.25">
      <c r="A13" s="8" t="s">
        <v>6</v>
      </c>
      <c r="B13" s="87"/>
      <c r="C13" s="88"/>
      <c r="D13" s="88"/>
      <c r="E13" s="88"/>
      <c r="F13" s="88"/>
      <c r="G13" s="89"/>
      <c r="K13" s="7"/>
      <c r="L13" s="7"/>
      <c r="M13" s="7"/>
    </row>
    <row r="14" spans="1:13" ht="20.100000000000001" customHeight="1" x14ac:dyDescent="0.25">
      <c r="A14" s="8" t="s">
        <v>7</v>
      </c>
      <c r="B14" s="87"/>
      <c r="C14" s="88"/>
      <c r="D14" s="88"/>
      <c r="E14" s="88"/>
      <c r="F14" s="88"/>
      <c r="G14" s="89"/>
      <c r="K14" s="7"/>
      <c r="L14" s="7"/>
      <c r="M14" s="7"/>
    </row>
    <row r="15" spans="1:13" ht="20.100000000000001" customHeight="1" x14ac:dyDescent="0.25">
      <c r="A15" s="4" t="s">
        <v>5</v>
      </c>
      <c r="B15" s="87"/>
      <c r="C15" s="88"/>
      <c r="D15" s="88"/>
      <c r="E15" s="88"/>
      <c r="F15" s="88"/>
      <c r="G15" s="89"/>
      <c r="K15" s="7"/>
      <c r="L15" s="7"/>
      <c r="M15" s="7"/>
    </row>
    <row r="16" spans="1:13" ht="84.75" customHeight="1" x14ac:dyDescent="0.25">
      <c r="A16" s="4" t="s">
        <v>39</v>
      </c>
      <c r="B16" s="87"/>
      <c r="C16" s="88"/>
      <c r="D16" s="88"/>
      <c r="E16" s="88"/>
      <c r="F16" s="88"/>
      <c r="G16" s="89"/>
    </row>
    <row r="17" spans="1:7" ht="41.25" customHeight="1" thickBot="1" x14ac:dyDescent="0.3">
      <c r="A17" s="34" t="s">
        <v>51</v>
      </c>
      <c r="B17" s="57"/>
      <c r="C17" s="58"/>
      <c r="D17" s="58"/>
      <c r="E17" s="58"/>
      <c r="F17" s="58"/>
      <c r="G17" s="59"/>
    </row>
    <row r="18" spans="1:7" ht="22.5" customHeight="1" thickBot="1" x14ac:dyDescent="0.4">
      <c r="A18" s="54" t="s">
        <v>11</v>
      </c>
      <c r="B18" s="55"/>
      <c r="C18" s="55"/>
      <c r="D18" s="55"/>
      <c r="E18" s="55"/>
      <c r="F18" s="55"/>
      <c r="G18" s="56"/>
    </row>
    <row r="19" spans="1:7" ht="49.5" customHeight="1" x14ac:dyDescent="0.25">
      <c r="A19" s="9" t="s">
        <v>8</v>
      </c>
      <c r="B19" s="10" t="s">
        <v>9</v>
      </c>
      <c r="C19" s="47" t="s">
        <v>77</v>
      </c>
      <c r="D19" s="11" t="s">
        <v>78</v>
      </c>
      <c r="E19" s="11" t="s">
        <v>79</v>
      </c>
      <c r="F19" s="11" t="s">
        <v>80</v>
      </c>
      <c r="G19" s="12" t="s">
        <v>10</v>
      </c>
    </row>
    <row r="20" spans="1:7" ht="18" customHeight="1" x14ac:dyDescent="0.25">
      <c r="A20" s="50" t="s">
        <v>63</v>
      </c>
      <c r="B20" s="51"/>
      <c r="C20" s="51"/>
      <c r="D20" s="51"/>
      <c r="E20" s="52"/>
      <c r="F20" s="52"/>
      <c r="G20" s="53"/>
    </row>
    <row r="21" spans="1:7" ht="18" customHeight="1" x14ac:dyDescent="0.25">
      <c r="A21" s="20" t="s">
        <v>54</v>
      </c>
      <c r="B21" s="13">
        <v>12.4</v>
      </c>
      <c r="C21" s="41"/>
      <c r="D21" s="38"/>
      <c r="E21" s="38"/>
      <c r="F21" s="38"/>
      <c r="G21" s="14">
        <f>(D21+E21+F21)*B21</f>
        <v>0</v>
      </c>
    </row>
    <row r="22" spans="1:7" ht="18" customHeight="1" x14ac:dyDescent="0.25">
      <c r="A22" s="50" t="s">
        <v>55</v>
      </c>
      <c r="B22" s="51"/>
      <c r="C22" s="51"/>
      <c r="D22" s="51"/>
      <c r="E22" s="52"/>
      <c r="F22" s="52"/>
      <c r="G22" s="53"/>
    </row>
    <row r="23" spans="1:7" ht="18" customHeight="1" x14ac:dyDescent="0.25">
      <c r="A23" s="20" t="s">
        <v>66</v>
      </c>
      <c r="B23" s="13">
        <v>21.2</v>
      </c>
      <c r="C23" s="41"/>
      <c r="D23" s="38"/>
      <c r="E23" s="38"/>
      <c r="F23" s="38"/>
      <c r="G23" s="14">
        <f>(D23+E23+F23)*B23</f>
        <v>0</v>
      </c>
    </row>
    <row r="24" spans="1:7" ht="18" customHeight="1" x14ac:dyDescent="0.25">
      <c r="A24" s="21" t="s">
        <v>67</v>
      </c>
      <c r="B24" s="15">
        <v>21.2</v>
      </c>
      <c r="C24" s="41"/>
      <c r="D24" s="42"/>
      <c r="E24" s="42"/>
      <c r="F24" s="42"/>
      <c r="G24" s="16">
        <f>(D24+E24+F24)*B24</f>
        <v>0</v>
      </c>
    </row>
    <row r="25" spans="1:7" ht="18" customHeight="1" x14ac:dyDescent="0.25">
      <c r="A25" s="50" t="s">
        <v>57</v>
      </c>
      <c r="B25" s="51"/>
      <c r="C25" s="51"/>
      <c r="D25" s="51"/>
      <c r="E25" s="52"/>
      <c r="F25" s="52"/>
      <c r="G25" s="53"/>
    </row>
    <row r="26" spans="1:7" ht="18" customHeight="1" x14ac:dyDescent="0.25">
      <c r="A26" s="20" t="s">
        <v>58</v>
      </c>
      <c r="B26" s="13">
        <v>13.4</v>
      </c>
      <c r="C26" s="41"/>
      <c r="D26" s="38"/>
      <c r="E26" s="38"/>
      <c r="F26" s="38"/>
      <c r="G26" s="14">
        <f>(D26+E26+F26)*B26</f>
        <v>0</v>
      </c>
    </row>
    <row r="27" spans="1:7" ht="18" customHeight="1" x14ac:dyDescent="0.25">
      <c r="A27" s="21" t="s">
        <v>59</v>
      </c>
      <c r="B27" s="15">
        <v>13.4</v>
      </c>
      <c r="C27" s="41"/>
      <c r="D27" s="42"/>
      <c r="E27" s="42"/>
      <c r="F27" s="42"/>
      <c r="G27" s="16">
        <f>(D27+E27+F27)*B27</f>
        <v>0</v>
      </c>
    </row>
    <row r="28" spans="1:7" ht="18" customHeight="1" x14ac:dyDescent="0.25">
      <c r="A28" s="50" t="s">
        <v>56</v>
      </c>
      <c r="B28" s="51"/>
      <c r="C28" s="51"/>
      <c r="D28" s="51"/>
      <c r="E28" s="52"/>
      <c r="F28" s="52"/>
      <c r="G28" s="53"/>
    </row>
    <row r="29" spans="1:7" ht="18" customHeight="1" x14ac:dyDescent="0.25">
      <c r="A29" s="20" t="s">
        <v>70</v>
      </c>
      <c r="B29" s="13">
        <v>63.8</v>
      </c>
      <c r="C29" s="41"/>
      <c r="D29" s="38"/>
      <c r="E29" s="38"/>
      <c r="F29" s="38"/>
      <c r="G29" s="14">
        <f>(D29+E29+F29)*B29</f>
        <v>0</v>
      </c>
    </row>
    <row r="30" spans="1:7" ht="18" customHeight="1" x14ac:dyDescent="0.25">
      <c r="A30" s="21" t="s">
        <v>40</v>
      </c>
      <c r="B30" s="15">
        <v>33.799999999999997</v>
      </c>
      <c r="C30" s="41"/>
      <c r="D30" s="42"/>
      <c r="E30" s="42"/>
      <c r="F30" s="42"/>
      <c r="G30" s="16">
        <f>(D30+E30+F30)*B30</f>
        <v>0</v>
      </c>
    </row>
    <row r="31" spans="1:7" ht="18" customHeight="1" x14ac:dyDescent="0.25">
      <c r="A31" s="20" t="s">
        <v>41</v>
      </c>
      <c r="B31" s="13">
        <v>41.2</v>
      </c>
      <c r="C31" s="41"/>
      <c r="D31" s="38"/>
      <c r="E31" s="38"/>
      <c r="F31" s="38"/>
      <c r="G31" s="14">
        <f>(D31+E31+F31)*B31</f>
        <v>0</v>
      </c>
    </row>
    <row r="32" spans="1:7" ht="18" customHeight="1" x14ac:dyDescent="0.25">
      <c r="A32" s="21" t="s">
        <v>42</v>
      </c>
      <c r="B32" s="15">
        <v>44.9</v>
      </c>
      <c r="C32" s="41"/>
      <c r="D32" s="42"/>
      <c r="E32" s="42"/>
      <c r="F32" s="42"/>
      <c r="G32" s="16">
        <f>(D32+E32+F32)*B32</f>
        <v>0</v>
      </c>
    </row>
    <row r="33" spans="1:7" ht="18" customHeight="1" x14ac:dyDescent="0.25">
      <c r="A33" s="20" t="s">
        <v>43</v>
      </c>
      <c r="B33" s="13">
        <v>31.9</v>
      </c>
      <c r="C33" s="41"/>
      <c r="D33" s="38"/>
      <c r="E33" s="38"/>
      <c r="F33" s="38"/>
      <c r="G33" s="14">
        <f>(D33+E33+F33)*B33</f>
        <v>0</v>
      </c>
    </row>
    <row r="34" spans="1:7" ht="18" customHeight="1" x14ac:dyDescent="0.25">
      <c r="A34" s="21" t="s">
        <v>69</v>
      </c>
      <c r="B34" s="15">
        <v>44.2</v>
      </c>
      <c r="C34" s="41"/>
      <c r="D34" s="42"/>
      <c r="E34" s="42"/>
      <c r="F34" s="42"/>
      <c r="G34" s="16">
        <f>(D34+E34+F34)*B34</f>
        <v>0</v>
      </c>
    </row>
    <row r="35" spans="1:7" ht="18" customHeight="1" x14ac:dyDescent="0.25">
      <c r="A35" s="20" t="s">
        <v>44</v>
      </c>
      <c r="B35" s="13">
        <v>52.9</v>
      </c>
      <c r="C35" s="41"/>
      <c r="D35" s="38"/>
      <c r="E35" s="38"/>
      <c r="F35" s="38"/>
      <c r="G35" s="14">
        <f>(D35+E35+F35)*B35</f>
        <v>0</v>
      </c>
    </row>
    <row r="36" spans="1:7" ht="18" customHeight="1" x14ac:dyDescent="0.25">
      <c r="A36" s="21" t="s">
        <v>52</v>
      </c>
      <c r="B36" s="15">
        <v>83.3</v>
      </c>
      <c r="C36" s="41"/>
      <c r="D36" s="42"/>
      <c r="E36" s="42"/>
      <c r="F36" s="42"/>
      <c r="G36" s="16">
        <f>(D36+E36+F36)*B36</f>
        <v>0</v>
      </c>
    </row>
    <row r="37" spans="1:7" ht="18" customHeight="1" x14ac:dyDescent="0.25">
      <c r="A37" s="20" t="s">
        <v>45</v>
      </c>
      <c r="B37" s="13">
        <v>44.7</v>
      </c>
      <c r="C37" s="41"/>
      <c r="D37" s="38"/>
      <c r="E37" s="38"/>
      <c r="F37" s="38"/>
      <c r="G37" s="14">
        <f>(D37+E37+F37)*B37</f>
        <v>0</v>
      </c>
    </row>
    <row r="38" spans="1:7" ht="18" customHeight="1" x14ac:dyDescent="0.25">
      <c r="A38" s="21" t="s">
        <v>46</v>
      </c>
      <c r="B38" s="15">
        <v>63.8</v>
      </c>
      <c r="C38" s="41"/>
      <c r="D38" s="42"/>
      <c r="E38" s="42"/>
      <c r="F38" s="42"/>
      <c r="G38" s="16">
        <f>(D38+E38+F38)*B38</f>
        <v>0</v>
      </c>
    </row>
    <row r="39" spans="1:7" ht="18" customHeight="1" x14ac:dyDescent="0.25">
      <c r="A39" s="20" t="s">
        <v>71</v>
      </c>
      <c r="B39" s="13">
        <v>54.6</v>
      </c>
      <c r="C39" s="41"/>
      <c r="D39" s="38"/>
      <c r="E39" s="38"/>
      <c r="F39" s="38"/>
      <c r="G39" s="14">
        <f>(D39+E39+F39)*B39</f>
        <v>0</v>
      </c>
    </row>
    <row r="40" spans="1:7" ht="18" customHeight="1" x14ac:dyDescent="0.25">
      <c r="A40" s="50" t="s">
        <v>12</v>
      </c>
      <c r="B40" s="51"/>
      <c r="C40" s="51"/>
      <c r="D40" s="51"/>
      <c r="E40" s="52"/>
      <c r="F40" s="52"/>
      <c r="G40" s="53"/>
    </row>
    <row r="41" spans="1:7" ht="18" customHeight="1" x14ac:dyDescent="0.25">
      <c r="A41" s="20" t="s">
        <v>65</v>
      </c>
      <c r="B41" s="13">
        <v>24.8</v>
      </c>
      <c r="C41" s="38"/>
      <c r="D41" s="41"/>
      <c r="E41" s="41"/>
      <c r="F41" s="41"/>
      <c r="G41" s="14">
        <f>C41*B41</f>
        <v>0</v>
      </c>
    </row>
    <row r="42" spans="1:7" ht="18" customHeight="1" x14ac:dyDescent="0.25">
      <c r="A42" s="21" t="s">
        <v>13</v>
      </c>
      <c r="B42" s="15">
        <v>2.2999999999999998</v>
      </c>
      <c r="C42" s="42"/>
      <c r="D42" s="41"/>
      <c r="E42" s="41"/>
      <c r="F42" s="41"/>
      <c r="G42" s="16">
        <f>C42*B42</f>
        <v>0</v>
      </c>
    </row>
    <row r="43" spans="1:7" ht="18" customHeight="1" x14ac:dyDescent="0.25">
      <c r="A43" s="22" t="s">
        <v>14</v>
      </c>
      <c r="B43" s="17">
        <v>2.2999999999999998</v>
      </c>
      <c r="C43" s="38"/>
      <c r="D43" s="41"/>
      <c r="E43" s="41"/>
      <c r="F43" s="41"/>
      <c r="G43" s="14">
        <f>C43*B43</f>
        <v>0</v>
      </c>
    </row>
    <row r="44" spans="1:7" ht="18" customHeight="1" x14ac:dyDescent="0.25">
      <c r="A44" s="21" t="s">
        <v>15</v>
      </c>
      <c r="B44" s="15">
        <v>6.1</v>
      </c>
      <c r="C44" s="42"/>
      <c r="D44" s="41"/>
      <c r="E44" s="41"/>
      <c r="F44" s="41"/>
      <c r="G44" s="16">
        <f>C44*B44</f>
        <v>0</v>
      </c>
    </row>
    <row r="45" spans="1:7" ht="18" customHeight="1" x14ac:dyDescent="0.25">
      <c r="A45" s="22" t="s">
        <v>16</v>
      </c>
      <c r="B45" s="17">
        <v>3.6</v>
      </c>
      <c r="C45" s="38"/>
      <c r="D45" s="41"/>
      <c r="E45" s="41"/>
      <c r="F45" s="41"/>
      <c r="G45" s="14">
        <f>C45*B45</f>
        <v>0</v>
      </c>
    </row>
    <row r="46" spans="1:7" ht="18.75" customHeight="1" x14ac:dyDescent="0.25">
      <c r="A46" s="50" t="s">
        <v>64</v>
      </c>
      <c r="B46" s="51"/>
      <c r="C46" s="51"/>
      <c r="D46" s="51"/>
      <c r="E46" s="52"/>
      <c r="F46" s="52"/>
      <c r="G46" s="53"/>
    </row>
    <row r="47" spans="1:7" ht="18.75" customHeight="1" x14ac:dyDescent="0.25">
      <c r="A47" s="39" t="s">
        <v>17</v>
      </c>
      <c r="B47" s="18">
        <v>16</v>
      </c>
      <c r="C47" s="41"/>
      <c r="D47" s="42"/>
      <c r="E47" s="42"/>
      <c r="F47" s="42"/>
      <c r="G47" s="16">
        <f>(D47+E47+F47)*B47</f>
        <v>0</v>
      </c>
    </row>
    <row r="48" spans="1:7" ht="18.75" customHeight="1" thickBot="1" x14ac:dyDescent="0.3">
      <c r="A48" s="40" t="s">
        <v>61</v>
      </c>
      <c r="B48" s="35">
        <v>16</v>
      </c>
      <c r="C48" s="41"/>
      <c r="D48" s="38"/>
      <c r="E48" s="38"/>
      <c r="F48" s="38"/>
      <c r="G48" s="14">
        <f>(D48+E48+F48)*B48</f>
        <v>0</v>
      </c>
    </row>
    <row r="49" spans="1:7" ht="18" customHeight="1" thickBot="1" x14ac:dyDescent="0.4">
      <c r="A49" s="60" t="s">
        <v>31</v>
      </c>
      <c r="B49" s="61"/>
      <c r="C49" s="61"/>
      <c r="D49" s="62"/>
      <c r="E49" s="43"/>
      <c r="F49" s="36"/>
      <c r="G49" s="19">
        <f>SUM(G21:G48)</f>
        <v>0</v>
      </c>
    </row>
    <row r="50" spans="1:7" ht="18" customHeight="1" x14ac:dyDescent="0.25">
      <c r="A50" s="63" t="s">
        <v>72</v>
      </c>
      <c r="B50" s="64"/>
      <c r="C50" s="64"/>
      <c r="D50" s="64"/>
      <c r="E50" s="65"/>
      <c r="F50" s="65"/>
      <c r="G50" s="66"/>
    </row>
    <row r="51" spans="1:7" ht="18" customHeight="1" x14ac:dyDescent="0.25">
      <c r="A51" s="20" t="s">
        <v>18</v>
      </c>
      <c r="B51" s="13">
        <v>6.2</v>
      </c>
      <c r="C51" s="38"/>
      <c r="D51" s="41"/>
      <c r="E51" s="41"/>
      <c r="F51" s="41"/>
      <c r="G51" s="14">
        <f>C51*B51</f>
        <v>0</v>
      </c>
    </row>
    <row r="52" spans="1:7" ht="18" customHeight="1" x14ac:dyDescent="0.25">
      <c r="A52" s="21" t="s">
        <v>19</v>
      </c>
      <c r="B52" s="15">
        <v>8.5</v>
      </c>
      <c r="C52" s="42"/>
      <c r="D52" s="41"/>
      <c r="E52" s="41"/>
      <c r="F52" s="41"/>
      <c r="G52" s="16">
        <f>C52*B52</f>
        <v>0</v>
      </c>
    </row>
    <row r="53" spans="1:7" ht="18" customHeight="1" x14ac:dyDescent="0.25">
      <c r="A53" s="22" t="s">
        <v>20</v>
      </c>
      <c r="B53" s="17">
        <v>10.9</v>
      </c>
      <c r="C53" s="38"/>
      <c r="D53" s="41"/>
      <c r="E53" s="41"/>
      <c r="F53" s="41"/>
      <c r="G53" s="14">
        <f>C53*B53</f>
        <v>0</v>
      </c>
    </row>
    <row r="54" spans="1:7" ht="18" customHeight="1" x14ac:dyDescent="0.25">
      <c r="A54" s="63" t="s">
        <v>73</v>
      </c>
      <c r="B54" s="64"/>
      <c r="C54" s="64"/>
      <c r="D54" s="64"/>
      <c r="E54" s="65"/>
      <c r="F54" s="65"/>
      <c r="G54" s="66"/>
    </row>
    <row r="55" spans="1:7" ht="18" customHeight="1" x14ac:dyDescent="0.25">
      <c r="A55" s="21" t="s">
        <v>21</v>
      </c>
      <c r="B55" s="15">
        <v>6.2</v>
      </c>
      <c r="C55" s="42"/>
      <c r="D55" s="41"/>
      <c r="E55" s="41"/>
      <c r="F55" s="41"/>
      <c r="G55" s="16">
        <f>C55*B55</f>
        <v>0</v>
      </c>
    </row>
    <row r="56" spans="1:7" ht="18" customHeight="1" x14ac:dyDescent="0.25">
      <c r="A56" s="20" t="s">
        <v>22</v>
      </c>
      <c r="B56" s="13">
        <v>10.5</v>
      </c>
      <c r="C56" s="38"/>
      <c r="D56" s="41"/>
      <c r="E56" s="41"/>
      <c r="F56" s="41"/>
      <c r="G56" s="14">
        <f>C56*B56</f>
        <v>0</v>
      </c>
    </row>
    <row r="57" spans="1:7" ht="18" customHeight="1" x14ac:dyDescent="0.25">
      <c r="A57" s="21" t="s">
        <v>23</v>
      </c>
      <c r="B57" s="15">
        <v>14.3</v>
      </c>
      <c r="C57" s="42"/>
      <c r="D57" s="41"/>
      <c r="E57" s="41"/>
      <c r="F57" s="41"/>
      <c r="G57" s="16">
        <f>C57*B57</f>
        <v>0</v>
      </c>
    </row>
    <row r="58" spans="1:7" ht="18" customHeight="1" x14ac:dyDescent="0.25">
      <c r="A58" s="63" t="s">
        <v>74</v>
      </c>
      <c r="B58" s="64"/>
      <c r="C58" s="64"/>
      <c r="D58" s="64"/>
      <c r="E58" s="65"/>
      <c r="F58" s="65"/>
      <c r="G58" s="66"/>
    </row>
    <row r="59" spans="1:7" ht="18" customHeight="1" x14ac:dyDescent="0.25">
      <c r="A59" s="21" t="s">
        <v>26</v>
      </c>
      <c r="B59" s="15">
        <v>10.3</v>
      </c>
      <c r="C59" s="42"/>
      <c r="D59" s="41"/>
      <c r="E59" s="41"/>
      <c r="F59" s="41"/>
      <c r="G59" s="16">
        <f>C59*B59</f>
        <v>0</v>
      </c>
    </row>
    <row r="60" spans="1:7" ht="18" customHeight="1" x14ac:dyDescent="0.25">
      <c r="A60" s="22" t="s">
        <v>25</v>
      </c>
      <c r="B60" s="17">
        <v>40.200000000000003</v>
      </c>
      <c r="C60" s="38"/>
      <c r="D60" s="41"/>
      <c r="E60" s="41"/>
      <c r="F60" s="41"/>
      <c r="G60" s="14">
        <f>C60*B60</f>
        <v>0</v>
      </c>
    </row>
    <row r="61" spans="1:7" ht="18" customHeight="1" x14ac:dyDescent="0.25">
      <c r="A61" s="63" t="s">
        <v>75</v>
      </c>
      <c r="B61" s="64"/>
      <c r="C61" s="64"/>
      <c r="D61" s="64"/>
      <c r="E61" s="65"/>
      <c r="F61" s="65"/>
      <c r="G61" s="66"/>
    </row>
    <row r="62" spans="1:7" ht="18" customHeight="1" x14ac:dyDescent="0.25">
      <c r="A62" s="21" t="s">
        <v>24</v>
      </c>
      <c r="B62" s="15">
        <v>7.8</v>
      </c>
      <c r="C62" s="42"/>
      <c r="D62" s="41"/>
      <c r="E62" s="41"/>
      <c r="F62" s="41"/>
      <c r="G62" s="16">
        <f>C62*B62</f>
        <v>0</v>
      </c>
    </row>
    <row r="63" spans="1:7" ht="18" customHeight="1" x14ac:dyDescent="0.25">
      <c r="A63" s="22" t="s">
        <v>60</v>
      </c>
      <c r="B63" s="17">
        <v>37.200000000000003</v>
      </c>
      <c r="C63" s="38"/>
      <c r="D63" s="41"/>
      <c r="E63" s="41"/>
      <c r="F63" s="41"/>
      <c r="G63" s="14">
        <f>C63*B63</f>
        <v>0</v>
      </c>
    </row>
    <row r="64" spans="1:7" ht="18" customHeight="1" x14ac:dyDescent="0.25">
      <c r="A64" s="93" t="s">
        <v>27</v>
      </c>
      <c r="B64" s="94"/>
      <c r="C64" s="94"/>
      <c r="D64" s="94"/>
      <c r="E64" s="95"/>
      <c r="F64" s="95"/>
      <c r="G64" s="96"/>
    </row>
    <row r="65" spans="1:11" ht="18" customHeight="1" x14ac:dyDescent="0.25">
      <c r="A65" s="21" t="s">
        <v>28</v>
      </c>
      <c r="B65" s="15">
        <v>11.6</v>
      </c>
      <c r="C65" s="41"/>
      <c r="D65" s="42"/>
      <c r="E65" s="42"/>
      <c r="F65" s="42"/>
      <c r="G65" s="16">
        <f>(D65+E65+F65)*B65</f>
        <v>0</v>
      </c>
      <c r="K65" s="23"/>
    </row>
    <row r="66" spans="1:11" ht="18" customHeight="1" x14ac:dyDescent="0.25">
      <c r="A66" s="22" t="s">
        <v>68</v>
      </c>
      <c r="B66" s="17">
        <v>5.2</v>
      </c>
      <c r="C66" s="46"/>
      <c r="D66" s="41"/>
      <c r="E66" s="41"/>
      <c r="F66" s="41"/>
      <c r="G66" s="14">
        <f>C66*B66</f>
        <v>0</v>
      </c>
      <c r="K66" s="23"/>
    </row>
    <row r="67" spans="1:11" ht="18" customHeight="1" x14ac:dyDescent="0.25">
      <c r="A67" s="21" t="s">
        <v>47</v>
      </c>
      <c r="B67" s="15">
        <v>5.2</v>
      </c>
      <c r="C67" s="45"/>
      <c r="D67" s="41"/>
      <c r="E67" s="41"/>
      <c r="F67" s="41"/>
      <c r="G67" s="16">
        <f>C67*B67</f>
        <v>0</v>
      </c>
      <c r="K67" s="23"/>
    </row>
    <row r="68" spans="1:11" ht="18" customHeight="1" x14ac:dyDescent="0.25">
      <c r="A68" s="22" t="s">
        <v>48</v>
      </c>
      <c r="B68" s="17">
        <v>3.8</v>
      </c>
      <c r="C68" s="46"/>
      <c r="D68" s="41"/>
      <c r="E68" s="41"/>
      <c r="F68" s="41"/>
      <c r="G68" s="14">
        <f>C68*B68</f>
        <v>0</v>
      </c>
      <c r="H68" s="48"/>
      <c r="I68" s="49"/>
    </row>
    <row r="69" spans="1:11" ht="18" customHeight="1" x14ac:dyDescent="0.25">
      <c r="A69" s="93" t="s">
        <v>62</v>
      </c>
      <c r="B69" s="94"/>
      <c r="C69" s="94"/>
      <c r="D69" s="94"/>
      <c r="E69" s="95"/>
      <c r="F69" s="95"/>
      <c r="G69" s="96"/>
    </row>
    <row r="70" spans="1:11" ht="18" customHeight="1" x14ac:dyDescent="0.25">
      <c r="A70" s="20" t="s">
        <v>49</v>
      </c>
      <c r="B70" s="13">
        <v>20</v>
      </c>
      <c r="C70" s="38"/>
      <c r="D70" s="41"/>
      <c r="E70" s="41"/>
      <c r="F70" s="41"/>
      <c r="G70" s="14">
        <f>C70*B70</f>
        <v>0</v>
      </c>
    </row>
    <row r="71" spans="1:11" ht="19.5" customHeight="1" x14ac:dyDescent="0.25">
      <c r="A71" s="21" t="s">
        <v>50</v>
      </c>
      <c r="B71" s="15">
        <v>20</v>
      </c>
      <c r="C71" s="42"/>
      <c r="D71" s="41"/>
      <c r="E71" s="41"/>
      <c r="F71" s="41"/>
      <c r="G71" s="16">
        <f>C71*B71</f>
        <v>0</v>
      </c>
    </row>
    <row r="72" spans="1:11" ht="19.5" customHeight="1" thickBot="1" x14ac:dyDescent="0.3">
      <c r="A72" s="22" t="s">
        <v>82</v>
      </c>
      <c r="B72" s="17">
        <v>35</v>
      </c>
      <c r="C72" s="46"/>
      <c r="D72" s="41"/>
      <c r="E72" s="41"/>
      <c r="F72" s="41"/>
      <c r="G72" s="14">
        <f>C72*B72</f>
        <v>0</v>
      </c>
    </row>
    <row r="73" spans="1:11" ht="21.75" thickBot="1" x14ac:dyDescent="0.4">
      <c r="A73" s="60" t="s">
        <v>32</v>
      </c>
      <c r="B73" s="61"/>
      <c r="C73" s="61"/>
      <c r="D73" s="62"/>
      <c r="E73" s="43"/>
      <c r="F73" s="36"/>
      <c r="G73" s="19">
        <f>SUM(G51:G72)</f>
        <v>0</v>
      </c>
    </row>
    <row r="74" spans="1:11" ht="15.75" thickBot="1" x14ac:dyDescent="0.3">
      <c r="A74" s="70"/>
      <c r="B74" s="71"/>
      <c r="C74" s="71"/>
      <c r="D74" s="71"/>
      <c r="E74" s="71"/>
      <c r="F74" s="71"/>
      <c r="G74" s="72"/>
    </row>
    <row r="75" spans="1:11" ht="21.75" thickBot="1" x14ac:dyDescent="0.4">
      <c r="A75" s="67" t="s">
        <v>29</v>
      </c>
      <c r="B75" s="68"/>
      <c r="C75" s="68"/>
      <c r="D75" s="69"/>
      <c r="E75" s="44"/>
      <c r="F75" s="37"/>
      <c r="G75" s="24">
        <f>+G73+G49</f>
        <v>0</v>
      </c>
    </row>
    <row r="76" spans="1:11" ht="18" customHeight="1" thickBot="1" x14ac:dyDescent="0.4">
      <c r="A76" s="25" t="s">
        <v>30</v>
      </c>
      <c r="B76" s="26"/>
      <c r="C76" s="26"/>
      <c r="D76" s="27"/>
      <c r="E76" s="27"/>
      <c r="F76" s="27"/>
      <c r="G76" s="28">
        <f>+G75+G79+G80</f>
        <v>0</v>
      </c>
    </row>
    <row r="77" spans="1:11" x14ac:dyDescent="0.25">
      <c r="A77" s="97" t="s">
        <v>81</v>
      </c>
    </row>
    <row r="78" spans="1:11" x14ac:dyDescent="0.25">
      <c r="A78" s="98"/>
      <c r="D78" s="29"/>
      <c r="E78" s="29"/>
      <c r="F78" s="29"/>
      <c r="G78" s="30" t="s">
        <v>33</v>
      </c>
    </row>
    <row r="79" spans="1:11" ht="18.75" customHeight="1" x14ac:dyDescent="0.25">
      <c r="A79" s="98"/>
      <c r="D79" s="31" t="s">
        <v>34</v>
      </c>
      <c r="E79" s="31"/>
      <c r="F79" s="31" t="s">
        <v>34</v>
      </c>
      <c r="G79" s="32">
        <f>G49/100*10</f>
        <v>0</v>
      </c>
    </row>
    <row r="80" spans="1:11" x14ac:dyDescent="0.25">
      <c r="A80" s="98"/>
      <c r="D80" s="31" t="s">
        <v>35</v>
      </c>
      <c r="E80" s="31"/>
      <c r="F80" s="31" t="s">
        <v>35</v>
      </c>
      <c r="G80" s="32">
        <f>G73/100*20</f>
        <v>0</v>
      </c>
    </row>
    <row r="81" spans="1:1" ht="15.75" thickBot="1" x14ac:dyDescent="0.3">
      <c r="A81" s="99"/>
    </row>
  </sheetData>
  <sheetProtection algorithmName="SHA-512" hashValue="QlMID+s8gYOg06yXOSCBeDV9LIuhBNv4bdyK04AsMTbv39AlLGmhC3wKFwrxh+iNV70XDHr/tYbOq0hHvmnIpQ==" saltValue="DuPAercR/5wQL4rKcVZ+3A==" spinCount="100000" sheet="1" objects="1" scenarios="1"/>
  <protectedRanges>
    <protectedRange sqref="C51:C53 C70:C71 D73:F74 D26:F27 D65:F65 D47:F48 D23:F24 D29:F39 C55:C57 C59:C60 C62:C63 C41:C45" name="Plage2"/>
    <protectedRange sqref="C51:C53 C70:C71 D73:F74 D26:F27 D65:F65 D47:F48 D23:F24 D29:F39 C55:C57 C59:C60 C62:C63 C41:C45" name="Plage1"/>
    <protectedRange sqref="D69:F69" name="Plage2_1"/>
    <protectedRange sqref="D69:F69" name="Plage1_1"/>
    <protectedRange sqref="D49:F49" name="Plage2_2"/>
    <protectedRange sqref="D49:F49" name="Plage1_2"/>
    <protectedRange sqref="D21:F21" name="Plage2_3"/>
    <protectedRange sqref="D21:F21" name="Plage1_3"/>
  </protectedRanges>
  <mergeCells count="33">
    <mergeCell ref="B10:G10"/>
    <mergeCell ref="B11:G11"/>
    <mergeCell ref="A12:G12"/>
    <mergeCell ref="A64:G64"/>
    <mergeCell ref="A69:G69"/>
    <mergeCell ref="A49:D49"/>
    <mergeCell ref="A20:G20"/>
    <mergeCell ref="A25:G25"/>
    <mergeCell ref="A46:G46"/>
    <mergeCell ref="A54:G54"/>
    <mergeCell ref="A61:G61"/>
    <mergeCell ref="A58:G58"/>
    <mergeCell ref="B14:G14"/>
    <mergeCell ref="B15:G15"/>
    <mergeCell ref="B16:G16"/>
    <mergeCell ref="B13:G13"/>
    <mergeCell ref="A1:A4"/>
    <mergeCell ref="B1:G5"/>
    <mergeCell ref="B7:G7"/>
    <mergeCell ref="B8:G8"/>
    <mergeCell ref="B9:G9"/>
    <mergeCell ref="A6:G6"/>
    <mergeCell ref="H68:I68"/>
    <mergeCell ref="A28:G28"/>
    <mergeCell ref="A77:A81"/>
    <mergeCell ref="A18:G18"/>
    <mergeCell ref="B17:G17"/>
    <mergeCell ref="A22:G22"/>
    <mergeCell ref="A73:D73"/>
    <mergeCell ref="A40:G40"/>
    <mergeCell ref="A50:G50"/>
    <mergeCell ref="A75:D75"/>
    <mergeCell ref="A74:G74"/>
  </mergeCells>
  <pageMargins left="0" right="0" top="0" bottom="0" header="0" footer="0.31496062992125984"/>
  <pageSetup paperSize="9" scale="69" fitToHeight="2" orientation="portrait" r:id="rId1"/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RIB EVENDAY</vt:lpstr>
      <vt:lpstr>'Bon de Commande'!Zone_d_impression</vt:lpstr>
    </vt:vector>
  </TitlesOfParts>
  <Company>CONVIVIO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Gaëlle JEAN</dc:creator>
  <cp:lastModifiedBy>Nolwenn Le RUMEUR</cp:lastModifiedBy>
  <cp:lastPrinted>2024-01-10T09:20:58Z</cp:lastPrinted>
  <dcterms:created xsi:type="dcterms:W3CDTF">2020-10-21T09:40:37Z</dcterms:created>
  <dcterms:modified xsi:type="dcterms:W3CDTF">2024-12-24T08:46:37Z</dcterms:modified>
  <cp:contentStatus/>
</cp:coreProperties>
</file>